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255" windowHeight="10290" activeTab="0"/>
  </bookViews>
  <sheets>
    <sheet name="Inputs to CATSpaws" sheetId="1" r:id="rId1"/>
    <sheet name="Mappings to CATSpaws" sheetId="2" r:id="rId2"/>
  </sheets>
  <definedNames/>
  <calcPr fullCalcOnLoad="1"/>
</workbook>
</file>

<file path=xl/sharedStrings.xml><?xml version="1.0" encoding="utf-8"?>
<sst xmlns="http://schemas.openxmlformats.org/spreadsheetml/2006/main" count="162" uniqueCount="106">
  <si>
    <t>InfluenceNo</t>
  </si>
  <si>
    <t>Cases</t>
  </si>
  <si>
    <t>yes,no</t>
  </si>
  <si>
    <t>CaseNo</t>
  </si>
  <si>
    <t>InfluenceDescription</t>
  </si>
  <si>
    <t>MM_WeatherCommunication</t>
  </si>
  <si>
    <t>MM_WeatherOther</t>
  </si>
  <si>
    <t>MM_WeatherATC</t>
  </si>
  <si>
    <t>MM_WeatherCriteria</t>
  </si>
  <si>
    <t>MM_WeatherCrewReview</t>
  </si>
  <si>
    <t>MM_WeatherDailyPlan</t>
  </si>
  <si>
    <t>MM_WeatherMonitor</t>
  </si>
  <si>
    <t>MM_WeatherRadar</t>
  </si>
  <si>
    <t>MM_WeatherDiscuss</t>
  </si>
  <si>
    <t>MM_WeatherChallenge</t>
  </si>
  <si>
    <t>MM_WeatherRewards</t>
  </si>
  <si>
    <t>MM_WeatherImprovement</t>
  </si>
  <si>
    <t>MM_WeatherCrewTrain</t>
  </si>
  <si>
    <t>MM_FleetComposition</t>
  </si>
  <si>
    <t>MM_AvoidNoRefresher</t>
  </si>
  <si>
    <t>MM_MalfunctionCrewAction</t>
  </si>
  <si>
    <t>MM_MalfunctionExternalFactors</t>
  </si>
  <si>
    <t>MM_MalfunctionBadMaintenance</t>
  </si>
  <si>
    <t>MM_MalfunctionInherentDesign</t>
  </si>
  <si>
    <t>InfluenceCode</t>
  </si>
  <si>
    <t>communication</t>
  </si>
  <si>
    <t>MM_AvoidDifferentLanguage</t>
  </si>
  <si>
    <t>DS</t>
  </si>
  <si>
    <t>man-machine interface</t>
  </si>
  <si>
    <t>competence</t>
  </si>
  <si>
    <t>availability</t>
  </si>
  <si>
    <t>procedure</t>
  </si>
  <si>
    <t>zFC_ERFatigue</t>
  </si>
  <si>
    <t>zFC_ALFatigue</t>
  </si>
  <si>
    <t>zFC_TOFatigue</t>
  </si>
  <si>
    <t>zFC_ERWeather</t>
  </si>
  <si>
    <t>zFC_ALWeather</t>
  </si>
  <si>
    <t>zFC_TOWeather</t>
  </si>
  <si>
    <t>zFC_ERWorkload</t>
  </si>
  <si>
    <t>zFC_ALWorkload</t>
  </si>
  <si>
    <t>zFC_TOWorkload</t>
  </si>
  <si>
    <t>zFC_TOERALExpFO</t>
  </si>
  <si>
    <t>zFC_TOERALExpCAP</t>
  </si>
  <si>
    <t>zFC_TOERALTrainFO</t>
  </si>
  <si>
    <t>zFC_TOERALTrainCAP</t>
  </si>
  <si>
    <t>zFCTOERALLangDif</t>
  </si>
  <si>
    <t>zFCMNT_TOERALAirGen</t>
  </si>
  <si>
    <t>YES both captain and FO refresh training day&lt;average(=45days), YES captain refresh training &gt;average(=135days) but FO refresh training &lt;average(=45days), YES FO refresh training &gt;average(=135days) but captain refresh training&lt;average(=45days), NO both captain and FO refresh training &gt;average(=135days)</t>
  </si>
  <si>
    <t>YES both captain and FO experience &gt;average (= 75% of  population), YES captain experience &gt;average(= 75% of  population) but FO experience &lt;average(= 25% of  population), YES FO experience &gt;average(= 75% of  population) but captain experience &lt;average(= 25% of  population), NO both captain and FO experience &lt;average(= 25% of  population)</t>
  </si>
  <si>
    <t>MM_FatigueMaxHours</t>
  </si>
  <si>
    <t>MM_FatigueMinRest</t>
  </si>
  <si>
    <t>MM_FatigueAverageSleep</t>
  </si>
  <si>
    <t>MM_FatigueGoodSleep</t>
  </si>
  <si>
    <t>MM_FatigueGoodRest</t>
  </si>
  <si>
    <t>MM_FatigueDaysAdjust</t>
  </si>
  <si>
    <t>MM_FatigueNoPolicyOverride</t>
  </si>
  <si>
    <t>MM_FatigueCrewEducation</t>
  </si>
  <si>
    <t>MM_FatigueCheckClean</t>
  </si>
  <si>
    <t>MM_FatigueGoodAssessment</t>
  </si>
  <si>
    <t>MM_FatigueAlertSystem</t>
  </si>
  <si>
    <t>MM_FatigueImproveConditions</t>
  </si>
  <si>
    <t>MM_FatigueGoodCommunication</t>
  </si>
  <si>
    <t>MM_FatigueFeedbackSystem</t>
  </si>
  <si>
    <t>MM_AvoidLowExperience</t>
  </si>
  <si>
    <t>tech-function</t>
  </si>
  <si>
    <t xml:space="preserve">competence/commitment </t>
  </si>
  <si>
    <t>Does management support an effective policy (provide, use, maintain, monitor) to provide ergonomic equipment designs to reduce fatigue and discomfort?</t>
  </si>
  <si>
    <t>Does management support (provide, use, maintain, monitor) an active fatigue alert system (e.g. active noise production)?</t>
  </si>
  <si>
    <t xml:space="preserve">Does management support an effective policy (provide, use, maintain, monitor) to set rest periods after each flight and a free period after a duty shift that allows the pilots to rest well before the next duty shift?  </t>
  </si>
  <si>
    <t xml:space="preserve">Does management support an effective policy (provide, use, maintain, monitor) for setting an average sleep requirement for 8 hours in a 24-hour period ? </t>
  </si>
  <si>
    <t>Does management support an effective policy (provide, use, maintain, monitor) to provide comfortable accommodation for sleeping at stopovers ?</t>
  </si>
  <si>
    <t xml:space="preserve">Does management support an effective policy (provide, use, maintain, monitor) to create a suitable crew rest environment and an appropriate placement of a nap or sleeping inside a multicrew aircraft ? </t>
  </si>
  <si>
    <t xml:space="preserve">Does management support an effective policy (provide, use, maintain, monitor) to provide several days off for the flight crew to adjust to a new sleep/ wake schedule? </t>
  </si>
  <si>
    <t>Does management support an effective policy (provide, use, maintain, monitor) to ensure that management is not overridden in practice by over-scheduling tired pilots?</t>
  </si>
  <si>
    <t>Does management support (provide, use, maintain, monitor) education and training modules  that train the pilots in minimizing the effects of fatigue. (e.g. NASA nap, use of bright light exposure to minimizing circadian rhythm)?</t>
  </si>
  <si>
    <t xml:space="preserve">Does management support an effective policy (provide, use, maintain, monitor) to check alcohol and drug consumption for a suitable period before flying? </t>
  </si>
  <si>
    <t>Does management support (provide, use, maintain, monitor) passive fatigue assessment tools to objectively assess the fatigue of the pilot?</t>
  </si>
  <si>
    <t>Does management support an effective policy (provide, use, maintain, monitor) to ensure that flight crew members openly discuss fatigue and rotate flight tasks with other crew members?</t>
  </si>
  <si>
    <t>Does management support (provide, use, maintain, monitor) a feedback system and use it to adapt working schedules to reduce fatigue?</t>
  </si>
  <si>
    <t>Does management encourage to provide the pilots with weather information from approved sources?</t>
  </si>
  <si>
    <t>Does management support an effective policy (provide, use, maintain, monitor) to enhance communication between pilot and dispatcher about weather conditions?</t>
  </si>
  <si>
    <t>Does management have a clear policy (provide, use, maintain, monitor) to define unambiguously: minimum weather criteria and policies for preflight weather avoidance (e.g. alternate airport, choosing flight paths and landing routes)?</t>
  </si>
  <si>
    <t>Does management alter daily strategic flight plans based on short term weather forecasts (two to six hours)?</t>
  </si>
  <si>
    <t>Does management have a policy (provide, use, maintain, monitor) to enforce pilots to take a complete review of weather information prior to each flight (including en-route and departure, destination and alternate airports)?</t>
  </si>
  <si>
    <t>Does management have an unambiguous policy (provide, use, maintain, monitor) to re-analyze the flight plan based on monitoring of the weather information en route (ATIS, ASOS/AWOS, ATC)?</t>
  </si>
  <si>
    <t>Do management policies require flight crews to openly and explicitly discuss weather conditions, instructions, alternate airports, hazards and experience, before entering the proximity of adverse weather ?</t>
  </si>
  <si>
    <t>Do management policies require or allow individual flight crew members to openly and explicitly challenge another member’s decision in adverse weather conditions (e.g. FO challenges Capt.)?</t>
  </si>
  <si>
    <t>Does management have a reward and/or discipline system for adherence to weather-related procedures and policies?</t>
  </si>
  <si>
    <t>Does management continuously improve instrumentation, information provision and (joint) training for adverse weather conditions?</t>
  </si>
  <si>
    <t>Does management support an effective policy (provide, use, maintain, monitor) to train flight crew members in improving their decision making for adverse weather conditions?</t>
  </si>
  <si>
    <t xml:space="preserve">Does management support an effective policy (provide, use, maintain, monitor) to avoid captain and first officer both have low experience of flying (all types aircraft)? </t>
  </si>
  <si>
    <t>Does management support an effective policy (provide, use, maintain, monitor) towards purchase of new aircraft and phasing out old ones?</t>
  </si>
  <si>
    <t>Does management support an effective policy (provide, use, maintain, monitor) to avoid captain and first officer both having not had refresher for a long time?</t>
  </si>
  <si>
    <t>Does management support an effective policy (provide, use, maintain, monitor) to reduce aircraft systems malfunction (that require the A/E procedures to be used) due to external factors?</t>
  </si>
  <si>
    <t xml:space="preserve">Does management encourage constant exchange of weather information on route with the ATC System Command Center? </t>
  </si>
  <si>
    <t>Does management support an effective policy (provide, use, maintain, monitor) to reduce aircraft systems malfunction (that require the A/E procedures to be used) due to crew action or inaction?</t>
  </si>
  <si>
    <t>Does management support an effective policy (provide, use, maintain, monitor) to reduce aircraft systems malfunction (that require the A/E procedures to be used) due to poor, incomplete or missed maintenance or errors in maintenance?</t>
  </si>
  <si>
    <t>Does management support an effective policy (provide, use, maintain, monitor) to reduce aircraft systems malfunction (that require the A/E procedures to be used) due to the inherent design ?</t>
  </si>
  <si>
    <t>Does management ensure (provide, use, maintain, monitor) that the aircraft is equipped with an airborne weather radar which works properly?</t>
  </si>
  <si>
    <t>technology-function</t>
  </si>
  <si>
    <t>Does management support an effective policy (provide, use, maintain, monitor) to reduce the proportion of flights that the FO and Captain have a different mother tongue?</t>
  </si>
  <si>
    <t>YES Mostly generation 1,YES Mostly generation 2,YES Mostly generation 3,NO Mostly generation 4</t>
  </si>
  <si>
    <t xml:space="preserve">Does management support an effective policy (provide, use, maintain, monitor) to restrict maximum hours for per flight duty and restrict cumulative duty time ? </t>
  </si>
  <si>
    <t>InfluenceGroupID</t>
  </si>
  <si>
    <t>commitment</t>
  </si>
  <si>
    <t>YES to Very Low (&lt;0.1x average),YES to Low (0.1 to 0.5x average),YES to Medium (0.5 to 1x average),NO to High (1 to 2x average),NO to Very high (&gt;2x average)</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</si>
</sst>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Yes&quot;;&quot;Yes&quot;;&quot;No&quot;"/>
    <numFmt numFmtId="183" formatCode="&quot;True&quot;;&quot;True&quot;;&quot;False&quot;"/>
    <numFmt numFmtId="184" formatCode="&quot;On&quot;;&quot;On&quot;;&quot;Off&quot;"/>
    <numFmt numFmtId="185" formatCode="[$€-2]\ #,##0.00_);[Red]\([$€-2]\ #,##0.00\)"/>
  </numFmts>
  <fonts count="25">
    <font>
      <sz val="10"/>
      <name val="Arial"/>
      <family val="2"/>
    </font>
    <font>
      <sz val="8"/>
      <name val="Arial"/>
      <family val="2"/>
    </font>
    <font>
      <sz val="12"/>
      <name val="Times New Roman"/>
      <family val="1"/>
    </font>
    <font>
      <sz val="10"/>
      <color indexed="10"/>
      <name val="Arial"/>
      <family val="2"/>
    </font>
    <font>
      <sz val="11"/>
      <color indexed="9"/>
      <name val="Calibri"/>
      <family val="2"/>
    </font>
    <font>
      <b/>
      <sz val="11"/>
      <color indexed="8"/>
      <name val="Calibri"/>
      <family val="2"/>
    </font>
    <font>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0"/>
      <color indexed="8"/>
      <name val="Arial"/>
      <family val="2"/>
    </font>
    <font>
      <b/>
      <sz val="10"/>
      <name val="Arial"/>
      <family val="2"/>
    </font>
    <font>
      <u val="single"/>
      <sz val="10"/>
      <color indexed="12"/>
      <name val="Arial"/>
      <family val="2"/>
    </font>
    <font>
      <u val="single"/>
      <sz val="10"/>
      <color indexed="3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1"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5" fillId="0" borderId="9" applyNumberFormat="0" applyFill="0" applyAlignment="0" applyProtection="0"/>
    <xf numFmtId="0" fontId="20" fillId="0" borderId="0" applyNumberFormat="0" applyFill="0" applyBorder="0" applyAlignment="0" applyProtection="0"/>
  </cellStyleXfs>
  <cellXfs count="19">
    <xf numFmtId="0" fontId="0" fillId="0" borderId="0" xfId="0" applyAlignment="1">
      <alignment/>
    </xf>
    <xf numFmtId="0" fontId="2" fillId="0" borderId="0" xfId="0" applyFont="1" applyAlignment="1">
      <alignment/>
    </xf>
    <xf numFmtId="0" fontId="0" fillId="0" borderId="0" xfId="0" applyAlignment="1">
      <alignment horizontal="left"/>
    </xf>
    <xf numFmtId="0" fontId="22" fillId="0" borderId="0" xfId="0" applyFont="1" applyAlignment="1">
      <alignment/>
    </xf>
    <xf numFmtId="0" fontId="5" fillId="24" borderId="10" xfId="57" applyFont="1" applyFill="1" applyBorder="1" applyAlignment="1">
      <alignment horizontal="left" vertical="center"/>
      <protection/>
    </xf>
    <xf numFmtId="0" fontId="3" fillId="0" borderId="0" xfId="0" applyFont="1" applyAlignment="1">
      <alignment wrapText="1"/>
    </xf>
    <xf numFmtId="0" fontId="0" fillId="0" borderId="0" xfId="0" applyFill="1" applyAlignment="1">
      <alignment/>
    </xf>
    <xf numFmtId="0" fontId="0" fillId="0" borderId="0" xfId="0" applyFill="1" applyBorder="1" applyAlignment="1">
      <alignment/>
    </xf>
    <xf numFmtId="0" fontId="5" fillId="24" borderId="11" xfId="57" applyFont="1" applyFill="1" applyBorder="1" applyAlignment="1">
      <alignment horizontal="left" vertical="center"/>
      <protection/>
    </xf>
    <xf numFmtId="0" fontId="0" fillId="0" borderId="0" xfId="0" applyBorder="1" applyAlignment="1">
      <alignment/>
    </xf>
    <xf numFmtId="9" fontId="0" fillId="0" borderId="0" xfId="0" applyNumberFormat="1" applyAlignment="1">
      <alignment/>
    </xf>
    <xf numFmtId="0" fontId="21" fillId="0" borderId="0" xfId="0" applyFont="1" applyAlignment="1">
      <alignment wrapText="1"/>
    </xf>
    <xf numFmtId="0" fontId="0" fillId="0" borderId="0" xfId="0" applyFont="1" applyBorder="1" applyAlignment="1">
      <alignment/>
    </xf>
    <xf numFmtId="0" fontId="2" fillId="0" borderId="0" xfId="0" applyFont="1" applyFill="1" applyAlignment="1">
      <alignment/>
    </xf>
    <xf numFmtId="0" fontId="0" fillId="0" borderId="0" xfId="0"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21" fillId="0"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Inputs to CATSpaw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9"/>
  <sheetViews>
    <sheetView tabSelected="1" zoomScalePageLayoutView="0" workbookViewId="0" topLeftCell="E14">
      <selection activeCell="E39" sqref="E39"/>
    </sheetView>
  </sheetViews>
  <sheetFormatPr defaultColWidth="9.140625" defaultRowHeight="12.75"/>
  <cols>
    <col min="1" max="1" width="5.7109375" style="0" customWidth="1"/>
    <col min="2" max="2" width="8.57421875" style="0" customWidth="1"/>
    <col min="3" max="3" width="22.140625" style="0" customWidth="1"/>
    <col min="4" max="4" width="204.8515625" style="0" bestFit="1" customWidth="1"/>
    <col min="5" max="5" width="107.7109375" style="0" bestFit="1" customWidth="1"/>
    <col min="6" max="6" width="41.7109375" style="0" customWidth="1"/>
  </cols>
  <sheetData>
    <row r="1" spans="1:6" s="3" customFormat="1" ht="15">
      <c r="A1" s="8" t="s">
        <v>0</v>
      </c>
      <c r="B1" s="8" t="s">
        <v>103</v>
      </c>
      <c r="C1" s="8" t="s">
        <v>24</v>
      </c>
      <c r="D1" s="8" t="s">
        <v>4</v>
      </c>
      <c r="E1" s="4" t="s">
        <v>1</v>
      </c>
      <c r="F1" s="8" t="s">
        <v>27</v>
      </c>
    </row>
    <row r="2" spans="1:6" ht="15.75">
      <c r="A2" s="12">
        <v>101</v>
      </c>
      <c r="B2" s="15">
        <v>10</v>
      </c>
      <c r="C2" s="9" t="s">
        <v>49</v>
      </c>
      <c r="D2" s="1" t="s">
        <v>102</v>
      </c>
      <c r="E2" t="s">
        <v>2</v>
      </c>
      <c r="F2" s="16" t="s">
        <v>30</v>
      </c>
    </row>
    <row r="3" spans="1:6" ht="15.75">
      <c r="A3" s="9">
        <v>102</v>
      </c>
      <c r="B3" s="15">
        <v>10</v>
      </c>
      <c r="C3" s="9" t="s">
        <v>50</v>
      </c>
      <c r="D3" s="1" t="s">
        <v>68</v>
      </c>
      <c r="E3" t="s">
        <v>2</v>
      </c>
      <c r="F3" s="16" t="s">
        <v>30</v>
      </c>
    </row>
    <row r="4" spans="1:6" ht="15.75">
      <c r="A4" s="9">
        <v>103</v>
      </c>
      <c r="B4" s="15">
        <v>10</v>
      </c>
      <c r="C4" s="9" t="s">
        <v>51</v>
      </c>
      <c r="D4" s="1" t="s">
        <v>69</v>
      </c>
      <c r="E4" t="s">
        <v>2</v>
      </c>
      <c r="F4" s="16" t="s">
        <v>30</v>
      </c>
    </row>
    <row r="5" spans="1:6" ht="15.75">
      <c r="A5" s="9">
        <v>104</v>
      </c>
      <c r="B5" s="15">
        <v>10</v>
      </c>
      <c r="C5" s="9" t="s">
        <v>52</v>
      </c>
      <c r="D5" s="1" t="s">
        <v>70</v>
      </c>
      <c r="E5" t="s">
        <v>2</v>
      </c>
      <c r="F5" s="16" t="s">
        <v>30</v>
      </c>
    </row>
    <row r="6" spans="1:6" ht="15.75">
      <c r="A6" s="9">
        <v>105</v>
      </c>
      <c r="B6" s="15">
        <v>10</v>
      </c>
      <c r="C6" s="9" t="s">
        <v>53</v>
      </c>
      <c r="D6" s="1" t="s">
        <v>71</v>
      </c>
      <c r="E6" t="s">
        <v>2</v>
      </c>
      <c r="F6" s="16" t="s">
        <v>30</v>
      </c>
    </row>
    <row r="7" spans="1:6" ht="15.75">
      <c r="A7" s="9">
        <v>106</v>
      </c>
      <c r="B7" s="15">
        <v>10</v>
      </c>
      <c r="C7" s="9" t="s">
        <v>54</v>
      </c>
      <c r="D7" s="1" t="s">
        <v>72</v>
      </c>
      <c r="E7" t="s">
        <v>2</v>
      </c>
      <c r="F7" s="16" t="s">
        <v>30</v>
      </c>
    </row>
    <row r="8" spans="1:6" ht="15.75">
      <c r="A8" s="9">
        <v>107</v>
      </c>
      <c r="B8" s="15">
        <v>10</v>
      </c>
      <c r="C8" s="9" t="s">
        <v>55</v>
      </c>
      <c r="D8" s="1" t="s">
        <v>73</v>
      </c>
      <c r="E8" t="s">
        <v>2</v>
      </c>
      <c r="F8" s="16" t="s">
        <v>104</v>
      </c>
    </row>
    <row r="9" spans="1:6" ht="15.75">
      <c r="A9" s="9">
        <v>108</v>
      </c>
      <c r="B9" s="15">
        <v>10</v>
      </c>
      <c r="C9" s="9" t="s">
        <v>56</v>
      </c>
      <c r="D9" s="1" t="s">
        <v>74</v>
      </c>
      <c r="E9" t="s">
        <v>2</v>
      </c>
      <c r="F9" s="16" t="s">
        <v>29</v>
      </c>
    </row>
    <row r="10" spans="1:6" ht="15.75">
      <c r="A10" s="9">
        <v>109</v>
      </c>
      <c r="B10" s="15">
        <v>10</v>
      </c>
      <c r="C10" s="9" t="s">
        <v>57</v>
      </c>
      <c r="D10" s="1" t="s">
        <v>75</v>
      </c>
      <c r="E10" t="s">
        <v>2</v>
      </c>
      <c r="F10" s="16" t="s">
        <v>29</v>
      </c>
    </row>
    <row r="11" spans="1:6" ht="15.75">
      <c r="A11" s="9">
        <v>110</v>
      </c>
      <c r="B11" s="15">
        <v>10</v>
      </c>
      <c r="C11" s="9" t="s">
        <v>58</v>
      </c>
      <c r="D11" s="1" t="s">
        <v>76</v>
      </c>
      <c r="E11" t="s">
        <v>2</v>
      </c>
      <c r="F11" s="7" t="s">
        <v>28</v>
      </c>
    </row>
    <row r="12" spans="1:6" ht="15.75">
      <c r="A12" s="9">
        <v>111</v>
      </c>
      <c r="B12" s="15">
        <v>10</v>
      </c>
      <c r="C12" s="9" t="s">
        <v>59</v>
      </c>
      <c r="D12" s="1" t="s">
        <v>67</v>
      </c>
      <c r="E12" t="s">
        <v>2</v>
      </c>
      <c r="F12" s="7" t="s">
        <v>28</v>
      </c>
    </row>
    <row r="13" spans="1:6" ht="15.75">
      <c r="A13" s="9">
        <v>112</v>
      </c>
      <c r="B13" s="15">
        <v>10</v>
      </c>
      <c r="C13" s="9" t="s">
        <v>60</v>
      </c>
      <c r="D13" s="1" t="s">
        <v>66</v>
      </c>
      <c r="E13" t="s">
        <v>2</v>
      </c>
      <c r="F13" s="7" t="s">
        <v>28</v>
      </c>
    </row>
    <row r="14" spans="1:6" ht="15.75">
      <c r="A14" s="9">
        <v>113</v>
      </c>
      <c r="B14" s="15">
        <v>10</v>
      </c>
      <c r="C14" s="9" t="s">
        <v>61</v>
      </c>
      <c r="D14" s="1" t="s">
        <v>77</v>
      </c>
      <c r="E14" t="s">
        <v>2</v>
      </c>
      <c r="F14" s="7" t="s">
        <v>25</v>
      </c>
    </row>
    <row r="15" spans="1:6" ht="14.25" customHeight="1">
      <c r="A15" s="9">
        <v>114</v>
      </c>
      <c r="B15" s="15">
        <v>10</v>
      </c>
      <c r="C15" s="9" t="s">
        <v>62</v>
      </c>
      <c r="D15" s="13" t="s">
        <v>78</v>
      </c>
      <c r="E15" t="s">
        <v>2</v>
      </c>
      <c r="F15" s="16" t="s">
        <v>30</v>
      </c>
    </row>
    <row r="16" spans="1:6" ht="15.75">
      <c r="A16" s="9">
        <v>201</v>
      </c>
      <c r="B16" s="15">
        <v>10</v>
      </c>
      <c r="C16" s="9" t="s">
        <v>7</v>
      </c>
      <c r="D16" s="13" t="s">
        <v>94</v>
      </c>
      <c r="E16" t="s">
        <v>2</v>
      </c>
      <c r="F16" s="7" t="s">
        <v>25</v>
      </c>
    </row>
    <row r="17" spans="1:6" ht="15.75">
      <c r="A17" s="9">
        <v>202</v>
      </c>
      <c r="B17" s="15">
        <v>10</v>
      </c>
      <c r="C17" s="9" t="s">
        <v>6</v>
      </c>
      <c r="D17" s="13" t="s">
        <v>79</v>
      </c>
      <c r="E17" t="s">
        <v>2</v>
      </c>
      <c r="F17" s="7" t="s">
        <v>25</v>
      </c>
    </row>
    <row r="18" spans="1:6" ht="15.75">
      <c r="A18" s="9">
        <v>203</v>
      </c>
      <c r="B18" s="15">
        <v>10</v>
      </c>
      <c r="C18" s="9" t="s">
        <v>5</v>
      </c>
      <c r="D18" s="13" t="s">
        <v>80</v>
      </c>
      <c r="E18" t="s">
        <v>2</v>
      </c>
      <c r="F18" s="7" t="s">
        <v>25</v>
      </c>
    </row>
    <row r="19" spans="1:6" ht="15.75">
      <c r="A19" s="9">
        <v>204</v>
      </c>
      <c r="B19" s="15">
        <v>10</v>
      </c>
      <c r="C19" t="s">
        <v>8</v>
      </c>
      <c r="D19" s="13" t="s">
        <v>81</v>
      </c>
      <c r="E19" t="s">
        <v>2</v>
      </c>
      <c r="F19" s="6" t="s">
        <v>31</v>
      </c>
    </row>
    <row r="20" spans="1:6" ht="15.75">
      <c r="A20" s="9">
        <v>205</v>
      </c>
      <c r="B20" s="15">
        <v>10</v>
      </c>
      <c r="C20" t="s">
        <v>10</v>
      </c>
      <c r="D20" s="1" t="s">
        <v>82</v>
      </c>
      <c r="E20" t="s">
        <v>2</v>
      </c>
      <c r="F20" s="6" t="s">
        <v>31</v>
      </c>
    </row>
    <row r="21" spans="1:6" ht="15.75">
      <c r="A21" s="9">
        <v>206</v>
      </c>
      <c r="B21" s="15">
        <v>10</v>
      </c>
      <c r="C21" t="s">
        <v>9</v>
      </c>
      <c r="D21" s="1" t="s">
        <v>83</v>
      </c>
      <c r="E21" t="s">
        <v>2</v>
      </c>
      <c r="F21" s="7" t="s">
        <v>31</v>
      </c>
    </row>
    <row r="22" spans="1:6" ht="15.75">
      <c r="A22" s="9">
        <v>207</v>
      </c>
      <c r="B22" s="15">
        <v>10</v>
      </c>
      <c r="C22" t="s">
        <v>11</v>
      </c>
      <c r="D22" s="13" t="s">
        <v>84</v>
      </c>
      <c r="E22" t="s">
        <v>2</v>
      </c>
      <c r="F22" s="7" t="s">
        <v>31</v>
      </c>
    </row>
    <row r="23" spans="1:6" ht="15.75">
      <c r="A23" s="9">
        <v>208</v>
      </c>
      <c r="B23" s="15">
        <v>10</v>
      </c>
      <c r="C23" t="s">
        <v>12</v>
      </c>
      <c r="D23" s="13" t="s">
        <v>98</v>
      </c>
      <c r="E23" t="s">
        <v>2</v>
      </c>
      <c r="F23" s="6" t="s">
        <v>99</v>
      </c>
    </row>
    <row r="24" spans="1:6" ht="15.75">
      <c r="A24" s="9">
        <v>209</v>
      </c>
      <c r="B24" s="15">
        <v>10</v>
      </c>
      <c r="C24" t="s">
        <v>13</v>
      </c>
      <c r="D24" s="13" t="s">
        <v>85</v>
      </c>
      <c r="E24" t="s">
        <v>2</v>
      </c>
      <c r="F24" s="6" t="s">
        <v>25</v>
      </c>
    </row>
    <row r="25" spans="1:6" ht="15.75">
      <c r="A25" s="9">
        <v>210</v>
      </c>
      <c r="B25" s="15">
        <v>10</v>
      </c>
      <c r="C25" t="s">
        <v>14</v>
      </c>
      <c r="D25" s="13" t="s">
        <v>86</v>
      </c>
      <c r="E25" t="s">
        <v>2</v>
      </c>
      <c r="F25" s="16" t="s">
        <v>104</v>
      </c>
    </row>
    <row r="26" spans="1:6" ht="15.75">
      <c r="A26" s="9">
        <v>211</v>
      </c>
      <c r="B26" s="15">
        <v>10</v>
      </c>
      <c r="C26" t="s">
        <v>15</v>
      </c>
      <c r="D26" s="13" t="s">
        <v>87</v>
      </c>
      <c r="E26" t="s">
        <v>2</v>
      </c>
      <c r="F26" s="16" t="s">
        <v>104</v>
      </c>
    </row>
    <row r="27" spans="1:6" ht="15.75">
      <c r="A27" s="9">
        <v>212</v>
      </c>
      <c r="B27" s="15">
        <v>10</v>
      </c>
      <c r="C27" t="s">
        <v>16</v>
      </c>
      <c r="D27" s="1" t="s">
        <v>88</v>
      </c>
      <c r="E27" t="s">
        <v>2</v>
      </c>
      <c r="F27" s="16" t="s">
        <v>104</v>
      </c>
    </row>
    <row r="28" spans="1:6" ht="15.75">
      <c r="A28" s="9">
        <v>213</v>
      </c>
      <c r="B28" s="15">
        <v>10</v>
      </c>
      <c r="C28" t="s">
        <v>17</v>
      </c>
      <c r="D28" s="1" t="s">
        <v>89</v>
      </c>
      <c r="E28" t="s">
        <v>2</v>
      </c>
      <c r="F28" s="17" t="s">
        <v>29</v>
      </c>
    </row>
    <row r="29" spans="1:6" ht="39">
      <c r="A29" s="9">
        <v>301</v>
      </c>
      <c r="B29" s="15">
        <v>10</v>
      </c>
      <c r="C29" t="s">
        <v>63</v>
      </c>
      <c r="D29" s="1" t="s">
        <v>90</v>
      </c>
      <c r="E29" s="11" t="s">
        <v>48</v>
      </c>
      <c r="F29" s="16" t="s">
        <v>30</v>
      </c>
    </row>
    <row r="30" spans="1:6" s="6" customFormat="1" ht="15.75">
      <c r="A30" s="6">
        <v>401</v>
      </c>
      <c r="B30" s="15">
        <v>10</v>
      </c>
      <c r="C30" s="6" t="s">
        <v>26</v>
      </c>
      <c r="D30" s="13" t="s">
        <v>100</v>
      </c>
      <c r="E30" s="6" t="s">
        <v>105</v>
      </c>
      <c r="F30" s="16" t="s">
        <v>30</v>
      </c>
    </row>
    <row r="31" spans="1:6" ht="15.75">
      <c r="A31">
        <v>501</v>
      </c>
      <c r="B31" s="15">
        <v>10</v>
      </c>
      <c r="C31" t="s">
        <v>18</v>
      </c>
      <c r="D31" s="13" t="s">
        <v>91</v>
      </c>
      <c r="E31" s="18" t="s">
        <v>101</v>
      </c>
      <c r="F31" s="6" t="s">
        <v>28</v>
      </c>
    </row>
    <row r="32" spans="1:6" ht="39">
      <c r="A32">
        <v>601</v>
      </c>
      <c r="B32" s="15">
        <v>10</v>
      </c>
      <c r="C32" t="s">
        <v>19</v>
      </c>
      <c r="D32" s="1" t="s">
        <v>92</v>
      </c>
      <c r="E32" s="11" t="s">
        <v>47</v>
      </c>
      <c r="F32" s="16" t="s">
        <v>30</v>
      </c>
    </row>
    <row r="33" spans="1:6" ht="15.75">
      <c r="A33">
        <v>701</v>
      </c>
      <c r="B33" s="15">
        <v>10</v>
      </c>
      <c r="C33" t="s">
        <v>23</v>
      </c>
      <c r="D33" s="1" t="s">
        <v>97</v>
      </c>
      <c r="E33" t="s">
        <v>2</v>
      </c>
      <c r="F33" s="6" t="s">
        <v>64</v>
      </c>
    </row>
    <row r="34" spans="1:6" ht="15.75">
      <c r="A34">
        <v>702</v>
      </c>
      <c r="B34" s="15">
        <v>10</v>
      </c>
      <c r="C34" t="s">
        <v>22</v>
      </c>
      <c r="D34" s="1" t="s">
        <v>96</v>
      </c>
      <c r="E34" t="s">
        <v>2</v>
      </c>
      <c r="F34" s="6" t="s">
        <v>64</v>
      </c>
    </row>
    <row r="35" spans="1:6" ht="15.75">
      <c r="A35">
        <v>703</v>
      </c>
      <c r="B35" s="15">
        <v>10</v>
      </c>
      <c r="C35" t="s">
        <v>20</v>
      </c>
      <c r="D35" s="1" t="s">
        <v>95</v>
      </c>
      <c r="E35" t="s">
        <v>2</v>
      </c>
      <c r="F35" s="6" t="s">
        <v>65</v>
      </c>
    </row>
    <row r="36" spans="1:6" ht="15.75">
      <c r="A36">
        <v>704</v>
      </c>
      <c r="B36" s="15">
        <v>10</v>
      </c>
      <c r="C36" t="s">
        <v>21</v>
      </c>
      <c r="D36" s="1" t="s">
        <v>93</v>
      </c>
      <c r="E36" t="s">
        <v>2</v>
      </c>
      <c r="F36" s="6"/>
    </row>
    <row r="37" ht="12.75">
      <c r="B37" s="6"/>
    </row>
    <row r="38" ht="12.75">
      <c r="B38" s="6"/>
    </row>
    <row r="39" ht="12.75">
      <c r="B39" s="6"/>
    </row>
  </sheetData>
  <sheetProtection/>
  <printOptions/>
  <pageMargins left="0.17" right="0.17" top="0.17" bottom="0.17"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CB27"/>
  <sheetViews>
    <sheetView zoomScalePageLayoutView="0" workbookViewId="0" topLeftCell="R1">
      <selection activeCell="BQ25" sqref="BQ25"/>
    </sheetView>
  </sheetViews>
  <sheetFormatPr defaultColWidth="9.140625" defaultRowHeight="12.75"/>
  <cols>
    <col min="1" max="1" width="33.28125" style="0" customWidth="1"/>
    <col min="32" max="32" width="10.00390625" style="0" customWidth="1"/>
    <col min="73" max="73" width="14.7109375" style="0" customWidth="1"/>
    <col min="75" max="75" width="11.140625" style="0" customWidth="1"/>
  </cols>
  <sheetData>
    <row r="1" spans="1:80" ht="12.75">
      <c r="A1" s="2" t="s">
        <v>0</v>
      </c>
      <c r="B1">
        <v>101</v>
      </c>
      <c r="C1">
        <f aca="true" t="shared" si="0" ref="C1:AC1">IF(C2=1,B1+1,B1)</f>
        <v>101</v>
      </c>
      <c r="D1">
        <f t="shared" si="0"/>
        <v>102</v>
      </c>
      <c r="E1">
        <f t="shared" si="0"/>
        <v>102</v>
      </c>
      <c r="F1">
        <f t="shared" si="0"/>
        <v>103</v>
      </c>
      <c r="G1">
        <f t="shared" si="0"/>
        <v>103</v>
      </c>
      <c r="H1">
        <f t="shared" si="0"/>
        <v>104</v>
      </c>
      <c r="I1">
        <f t="shared" si="0"/>
        <v>104</v>
      </c>
      <c r="J1">
        <f t="shared" si="0"/>
        <v>105</v>
      </c>
      <c r="K1">
        <f t="shared" si="0"/>
        <v>105</v>
      </c>
      <c r="L1">
        <f t="shared" si="0"/>
        <v>106</v>
      </c>
      <c r="M1">
        <f t="shared" si="0"/>
        <v>106</v>
      </c>
      <c r="N1">
        <f t="shared" si="0"/>
        <v>107</v>
      </c>
      <c r="O1">
        <f t="shared" si="0"/>
        <v>107</v>
      </c>
      <c r="P1">
        <f t="shared" si="0"/>
        <v>108</v>
      </c>
      <c r="Q1">
        <f t="shared" si="0"/>
        <v>108</v>
      </c>
      <c r="R1">
        <f t="shared" si="0"/>
        <v>109</v>
      </c>
      <c r="S1">
        <f t="shared" si="0"/>
        <v>109</v>
      </c>
      <c r="T1">
        <f t="shared" si="0"/>
        <v>110</v>
      </c>
      <c r="U1">
        <f t="shared" si="0"/>
        <v>110</v>
      </c>
      <c r="V1">
        <f t="shared" si="0"/>
        <v>111</v>
      </c>
      <c r="W1">
        <f t="shared" si="0"/>
        <v>111</v>
      </c>
      <c r="X1">
        <f t="shared" si="0"/>
        <v>112</v>
      </c>
      <c r="Y1">
        <f t="shared" si="0"/>
        <v>112</v>
      </c>
      <c r="Z1">
        <f t="shared" si="0"/>
        <v>113</v>
      </c>
      <c r="AA1">
        <f t="shared" si="0"/>
        <v>113</v>
      </c>
      <c r="AB1">
        <f t="shared" si="0"/>
        <v>114</v>
      </c>
      <c r="AC1">
        <f t="shared" si="0"/>
        <v>114</v>
      </c>
      <c r="AD1">
        <v>201</v>
      </c>
      <c r="AE1">
        <f aca="true" t="shared" si="1" ref="AE1:BA1">IF(AE2=1,AD1+1,AD1)</f>
        <v>201</v>
      </c>
      <c r="AF1">
        <f t="shared" si="1"/>
        <v>202</v>
      </c>
      <c r="AG1">
        <f t="shared" si="1"/>
        <v>202</v>
      </c>
      <c r="AH1">
        <f t="shared" si="1"/>
        <v>203</v>
      </c>
      <c r="AI1">
        <f t="shared" si="1"/>
        <v>203</v>
      </c>
      <c r="AJ1">
        <f t="shared" si="1"/>
        <v>204</v>
      </c>
      <c r="AK1">
        <f t="shared" si="1"/>
        <v>204</v>
      </c>
      <c r="AL1">
        <f t="shared" si="1"/>
        <v>205</v>
      </c>
      <c r="AM1">
        <f t="shared" si="1"/>
        <v>205</v>
      </c>
      <c r="AN1">
        <f t="shared" si="1"/>
        <v>206</v>
      </c>
      <c r="AO1">
        <f t="shared" si="1"/>
        <v>206</v>
      </c>
      <c r="AP1">
        <f t="shared" si="1"/>
        <v>207</v>
      </c>
      <c r="AQ1">
        <f t="shared" si="1"/>
        <v>207</v>
      </c>
      <c r="AR1">
        <f t="shared" si="1"/>
        <v>208</v>
      </c>
      <c r="AS1">
        <f t="shared" si="1"/>
        <v>208</v>
      </c>
      <c r="AT1">
        <f t="shared" si="1"/>
        <v>209</v>
      </c>
      <c r="AU1">
        <f t="shared" si="1"/>
        <v>209</v>
      </c>
      <c r="AV1">
        <f t="shared" si="1"/>
        <v>210</v>
      </c>
      <c r="AW1">
        <f t="shared" si="1"/>
        <v>210</v>
      </c>
      <c r="AX1">
        <f t="shared" si="1"/>
        <v>211</v>
      </c>
      <c r="AY1">
        <f t="shared" si="1"/>
        <v>211</v>
      </c>
      <c r="AZ1">
        <f t="shared" si="1"/>
        <v>212</v>
      </c>
      <c r="BA1">
        <f t="shared" si="1"/>
        <v>212</v>
      </c>
      <c r="BB1">
        <f>IF(BB2=1,BA1+1,BA1)</f>
        <v>213</v>
      </c>
      <c r="BC1">
        <f>IF(BC2=1,BB1+1,BB1)</f>
        <v>213</v>
      </c>
      <c r="BD1">
        <v>301</v>
      </c>
      <c r="BE1">
        <f>IF(BE2=1,BD1+1,BD1)</f>
        <v>301</v>
      </c>
      <c r="BF1">
        <v>301</v>
      </c>
      <c r="BG1">
        <f>IF(BG2=1,BF1+1,BF1)</f>
        <v>301</v>
      </c>
      <c r="BH1">
        <v>401</v>
      </c>
      <c r="BI1">
        <f>IF(BI2=1,BH1+1,BH1)</f>
        <v>401</v>
      </c>
      <c r="BJ1">
        <v>401</v>
      </c>
      <c r="BK1">
        <v>401</v>
      </c>
      <c r="BL1">
        <f>IF(BL2=1,BK1+1,BK1)</f>
        <v>401</v>
      </c>
      <c r="BM1">
        <v>501</v>
      </c>
      <c r="BN1">
        <f>IF(BN2=1,BM1+1,BM1)</f>
        <v>501</v>
      </c>
      <c r="BO1">
        <f>IF(BO2=1,BN1+1,BN1)</f>
        <v>501</v>
      </c>
      <c r="BP1">
        <f>IF(BP2=1,BO1+1,BO1)</f>
        <v>501</v>
      </c>
      <c r="BQ1">
        <v>601</v>
      </c>
      <c r="BR1">
        <v>601</v>
      </c>
      <c r="BS1">
        <v>601</v>
      </c>
      <c r="BT1">
        <v>601</v>
      </c>
      <c r="BU1">
        <v>701</v>
      </c>
      <c r="BV1">
        <f aca="true" t="shared" si="2" ref="BV1:CB1">IF(BV2=1,BU1+1,BU1)</f>
        <v>701</v>
      </c>
      <c r="BW1">
        <f t="shared" si="2"/>
        <v>702</v>
      </c>
      <c r="BX1">
        <f t="shared" si="2"/>
        <v>702</v>
      </c>
      <c r="BY1">
        <f t="shared" si="2"/>
        <v>703</v>
      </c>
      <c r="BZ1">
        <f t="shared" si="2"/>
        <v>703</v>
      </c>
      <c r="CA1">
        <f t="shared" si="2"/>
        <v>704</v>
      </c>
      <c r="CB1">
        <f t="shared" si="2"/>
        <v>704</v>
      </c>
    </row>
    <row r="2" spans="1:80" ht="12.75">
      <c r="A2" s="14" t="s">
        <v>3</v>
      </c>
      <c r="B2" s="9">
        <v>1</v>
      </c>
      <c r="C2" s="9">
        <f>IF(B2=2,1,2)</f>
        <v>2</v>
      </c>
      <c r="D2" s="9">
        <f aca="true" t="shared" si="3" ref="D2:BN2">IF(C2=2,1,2)</f>
        <v>1</v>
      </c>
      <c r="E2" s="9">
        <f t="shared" si="3"/>
        <v>2</v>
      </c>
      <c r="F2" s="9">
        <f t="shared" si="3"/>
        <v>1</v>
      </c>
      <c r="G2" s="9">
        <f t="shared" si="3"/>
        <v>2</v>
      </c>
      <c r="H2" s="9">
        <f t="shared" si="3"/>
        <v>1</v>
      </c>
      <c r="I2" s="9">
        <f t="shared" si="3"/>
        <v>2</v>
      </c>
      <c r="J2" s="9">
        <f t="shared" si="3"/>
        <v>1</v>
      </c>
      <c r="K2" s="9">
        <f t="shared" si="3"/>
        <v>2</v>
      </c>
      <c r="L2" s="9">
        <f t="shared" si="3"/>
        <v>1</v>
      </c>
      <c r="M2" s="9">
        <f t="shared" si="3"/>
        <v>2</v>
      </c>
      <c r="N2" s="9">
        <f t="shared" si="3"/>
        <v>1</v>
      </c>
      <c r="O2" s="9">
        <f t="shared" si="3"/>
        <v>2</v>
      </c>
      <c r="P2" s="9">
        <f t="shared" si="3"/>
        <v>1</v>
      </c>
      <c r="Q2" s="9">
        <f t="shared" si="3"/>
        <v>2</v>
      </c>
      <c r="R2" s="9">
        <f t="shared" si="3"/>
        <v>1</v>
      </c>
      <c r="S2" s="9">
        <f t="shared" si="3"/>
        <v>2</v>
      </c>
      <c r="T2" s="9">
        <f t="shared" si="3"/>
        <v>1</v>
      </c>
      <c r="U2" s="9">
        <f t="shared" si="3"/>
        <v>2</v>
      </c>
      <c r="V2" s="9">
        <f t="shared" si="3"/>
        <v>1</v>
      </c>
      <c r="W2" s="9">
        <f t="shared" si="3"/>
        <v>2</v>
      </c>
      <c r="X2" s="9">
        <f t="shared" si="3"/>
        <v>1</v>
      </c>
      <c r="Y2" s="9">
        <f t="shared" si="3"/>
        <v>2</v>
      </c>
      <c r="Z2" s="9">
        <f t="shared" si="3"/>
        <v>1</v>
      </c>
      <c r="AA2" s="9">
        <f t="shared" si="3"/>
        <v>2</v>
      </c>
      <c r="AB2" s="9">
        <f t="shared" si="3"/>
        <v>1</v>
      </c>
      <c r="AC2" s="9">
        <f t="shared" si="3"/>
        <v>2</v>
      </c>
      <c r="AD2" s="9">
        <f t="shared" si="3"/>
        <v>1</v>
      </c>
      <c r="AE2" s="9">
        <f t="shared" si="3"/>
        <v>2</v>
      </c>
      <c r="AF2" s="9">
        <f t="shared" si="3"/>
        <v>1</v>
      </c>
      <c r="AG2" s="9">
        <f t="shared" si="3"/>
        <v>2</v>
      </c>
      <c r="AH2" s="9">
        <f t="shared" si="3"/>
        <v>1</v>
      </c>
      <c r="AI2" s="9">
        <f t="shared" si="3"/>
        <v>2</v>
      </c>
      <c r="AJ2" s="9">
        <f t="shared" si="3"/>
        <v>1</v>
      </c>
      <c r="AK2" s="9">
        <f t="shared" si="3"/>
        <v>2</v>
      </c>
      <c r="AL2" s="9">
        <f t="shared" si="3"/>
        <v>1</v>
      </c>
      <c r="AM2" s="9">
        <f t="shared" si="3"/>
        <v>2</v>
      </c>
      <c r="AN2" s="9">
        <f t="shared" si="3"/>
        <v>1</v>
      </c>
      <c r="AO2" s="9">
        <f t="shared" si="3"/>
        <v>2</v>
      </c>
      <c r="AP2" s="9">
        <f t="shared" si="3"/>
        <v>1</v>
      </c>
      <c r="AQ2" s="9">
        <f t="shared" si="3"/>
        <v>2</v>
      </c>
      <c r="AR2" s="9">
        <f t="shared" si="3"/>
        <v>1</v>
      </c>
      <c r="AS2" s="9">
        <f t="shared" si="3"/>
        <v>2</v>
      </c>
      <c r="AT2" s="9">
        <f t="shared" si="3"/>
        <v>1</v>
      </c>
      <c r="AU2" s="9">
        <f t="shared" si="3"/>
        <v>2</v>
      </c>
      <c r="AV2" s="9">
        <f t="shared" si="3"/>
        <v>1</v>
      </c>
      <c r="AW2" s="9">
        <f t="shared" si="3"/>
        <v>2</v>
      </c>
      <c r="AX2" s="9">
        <f t="shared" si="3"/>
        <v>1</v>
      </c>
      <c r="AY2" s="9">
        <f t="shared" si="3"/>
        <v>2</v>
      </c>
      <c r="AZ2" s="9">
        <f t="shared" si="3"/>
        <v>1</v>
      </c>
      <c r="BA2" s="9">
        <f t="shared" si="3"/>
        <v>2</v>
      </c>
      <c r="BB2" s="9">
        <f t="shared" si="3"/>
        <v>1</v>
      </c>
      <c r="BC2" s="9">
        <f t="shared" si="3"/>
        <v>2</v>
      </c>
      <c r="BD2" s="9">
        <f t="shared" si="3"/>
        <v>1</v>
      </c>
      <c r="BE2" s="9">
        <f t="shared" si="3"/>
        <v>2</v>
      </c>
      <c r="BF2">
        <v>3</v>
      </c>
      <c r="BG2">
        <v>4</v>
      </c>
      <c r="BH2">
        <f>IF(BE2=2,1,2)</f>
        <v>1</v>
      </c>
      <c r="BI2">
        <f t="shared" si="3"/>
        <v>2</v>
      </c>
      <c r="BJ2">
        <v>3</v>
      </c>
      <c r="BK2">
        <v>4</v>
      </c>
      <c r="BM2">
        <f>IF(BI2=2,1,2)</f>
        <v>1</v>
      </c>
      <c r="BN2">
        <f t="shared" si="3"/>
        <v>2</v>
      </c>
      <c r="BO2">
        <v>3</v>
      </c>
      <c r="BP2">
        <v>4</v>
      </c>
      <c r="BQ2">
        <v>1</v>
      </c>
      <c r="BR2">
        <v>2</v>
      </c>
      <c r="BS2">
        <v>3</v>
      </c>
      <c r="BT2">
        <v>4</v>
      </c>
      <c r="BU2">
        <f>IF(BR2=2,1,2)</f>
        <v>1</v>
      </c>
      <c r="BV2">
        <f aca="true" t="shared" si="4" ref="BV2:CB2">IF(BU2=2,1,2)</f>
        <v>2</v>
      </c>
      <c r="BW2">
        <f t="shared" si="4"/>
        <v>1</v>
      </c>
      <c r="BX2">
        <f t="shared" si="4"/>
        <v>2</v>
      </c>
      <c r="BY2">
        <f t="shared" si="4"/>
        <v>1</v>
      </c>
      <c r="BZ2">
        <f t="shared" si="4"/>
        <v>2</v>
      </c>
      <c r="CA2">
        <f t="shared" si="4"/>
        <v>1</v>
      </c>
      <c r="CB2">
        <f t="shared" si="4"/>
        <v>2</v>
      </c>
    </row>
    <row r="3" spans="1:57" ht="12.75">
      <c r="A3" s="7" t="s">
        <v>32</v>
      </c>
      <c r="B3" s="9">
        <v>0.9693390865640371</v>
      </c>
      <c r="C3" s="9">
        <v>1.045445935747622</v>
      </c>
      <c r="D3" s="9">
        <v>0.9714617651865268</v>
      </c>
      <c r="E3" s="9">
        <v>1.0422996786574021</v>
      </c>
      <c r="F3" s="9">
        <v>0.989268680297413</v>
      </c>
      <c r="G3" s="9">
        <v>1.0159060775116677</v>
      </c>
      <c r="H3" s="9">
        <v>0.9451346539381472</v>
      </c>
      <c r="I3" s="9">
        <v>1.0813220061791584</v>
      </c>
      <c r="J3" s="9">
        <v>0.9693390865640371</v>
      </c>
      <c r="K3" s="9">
        <v>1.045445935747622</v>
      </c>
      <c r="L3" s="9">
        <v>0.9880599327484952</v>
      </c>
      <c r="M3" s="9">
        <v>1.0176976961324875</v>
      </c>
      <c r="N3" s="9">
        <v>0.9570452395421174</v>
      </c>
      <c r="O3" s="9">
        <v>1.0636680080618128</v>
      </c>
      <c r="P3" s="9">
        <v>0.9951060465092598</v>
      </c>
      <c r="Q3" s="9">
        <v>1.0072538705135627</v>
      </c>
      <c r="R3" s="9">
        <v>0.9989976239838243</v>
      </c>
      <c r="S3" s="9">
        <v>1.001485732514826</v>
      </c>
      <c r="T3" s="9">
        <v>0.9798935163814166</v>
      </c>
      <c r="U3" s="9">
        <v>1.029802046326806</v>
      </c>
      <c r="V3" s="9">
        <v>0.9963147940581776</v>
      </c>
      <c r="W3" s="9">
        <v>1.005462251892743</v>
      </c>
      <c r="X3" s="9">
        <v>0.9896519417153625</v>
      </c>
      <c r="Y3" s="9">
        <v>1.0153380033148225</v>
      </c>
      <c r="Z3" s="9">
        <v>0.9724641412027025</v>
      </c>
      <c r="AA3" s="9">
        <v>1.040813946142576</v>
      </c>
      <c r="AB3" s="9">
        <v>0.9830775343151512</v>
      </c>
      <c r="AC3" s="9">
        <v>1.025082660691476</v>
      </c>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12.75">
      <c r="A4" s="7" t="s">
        <v>33</v>
      </c>
      <c r="B4" s="9">
        <v>0.9693390865640371</v>
      </c>
      <c r="C4" s="9">
        <v>1.045445935747622</v>
      </c>
      <c r="D4" s="9">
        <v>0.9714617651865268</v>
      </c>
      <c r="E4" s="9">
        <v>1.0422996786574021</v>
      </c>
      <c r="F4" s="9">
        <v>0.989268680297413</v>
      </c>
      <c r="G4" s="9">
        <v>1.0159060775116677</v>
      </c>
      <c r="H4" s="9">
        <v>0.9451346539381472</v>
      </c>
      <c r="I4" s="9">
        <v>1.0813220061791584</v>
      </c>
      <c r="J4" s="9">
        <v>0.9693390865640371</v>
      </c>
      <c r="K4" s="9">
        <v>1.045445935747622</v>
      </c>
      <c r="L4" s="9">
        <v>0.9880599327484952</v>
      </c>
      <c r="M4" s="9">
        <v>1.0176976961324875</v>
      </c>
      <c r="N4" s="9">
        <v>0.9570452395421174</v>
      </c>
      <c r="O4" s="9">
        <v>1.0636680080618128</v>
      </c>
      <c r="P4" s="9">
        <v>0.9951060465092598</v>
      </c>
      <c r="Q4" s="9">
        <v>1.0072538705135627</v>
      </c>
      <c r="R4" s="9">
        <v>0.9989976239838243</v>
      </c>
      <c r="S4" s="9">
        <v>1.001485732514826</v>
      </c>
      <c r="T4" s="9">
        <v>0.9798935163814166</v>
      </c>
      <c r="U4" s="9">
        <v>1.029802046326806</v>
      </c>
      <c r="V4" s="9">
        <v>0.9963147940581776</v>
      </c>
      <c r="W4" s="9">
        <v>1.005462251892743</v>
      </c>
      <c r="X4" s="9">
        <v>0.9896519417153625</v>
      </c>
      <c r="Y4" s="9">
        <v>1.0153380033148225</v>
      </c>
      <c r="Z4" s="9">
        <v>0.9724641412027025</v>
      </c>
      <c r="AA4" s="9">
        <v>1.040813946142576</v>
      </c>
      <c r="AB4" s="9">
        <v>0.9830775343151512</v>
      </c>
      <c r="AC4" s="9">
        <v>1.025082660691476</v>
      </c>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57" ht="12.75">
      <c r="A5" s="7" t="s">
        <v>34</v>
      </c>
      <c r="B5" s="9">
        <v>0.9693390865640371</v>
      </c>
      <c r="C5" s="9">
        <v>1.045445935747622</v>
      </c>
      <c r="D5" s="9">
        <v>0.9714617651865268</v>
      </c>
      <c r="E5" s="9">
        <v>1.0422996786574021</v>
      </c>
      <c r="F5" s="9">
        <v>0.989268680297413</v>
      </c>
      <c r="G5" s="9">
        <v>1.0159060775116677</v>
      </c>
      <c r="H5" s="9">
        <v>0.9451346539381472</v>
      </c>
      <c r="I5" s="9">
        <v>1.0813220061791584</v>
      </c>
      <c r="J5" s="9">
        <v>0.9693390865640371</v>
      </c>
      <c r="K5" s="9">
        <v>1.045445935747622</v>
      </c>
      <c r="L5" s="9">
        <v>0.9880599327484952</v>
      </c>
      <c r="M5" s="9">
        <v>1.0176976961324875</v>
      </c>
      <c r="N5" s="9">
        <v>0.9570452395421174</v>
      </c>
      <c r="O5" s="9">
        <v>1.0636680080618128</v>
      </c>
      <c r="P5" s="9">
        <v>0.9951060465092598</v>
      </c>
      <c r="Q5" s="9">
        <v>1.0072538705135627</v>
      </c>
      <c r="R5" s="9">
        <v>0.9989976239838243</v>
      </c>
      <c r="S5" s="9">
        <v>1.001485732514826</v>
      </c>
      <c r="T5" s="9">
        <v>0.9798935163814166</v>
      </c>
      <c r="U5" s="9">
        <v>1.029802046326806</v>
      </c>
      <c r="V5" s="9">
        <v>0.9963147940581776</v>
      </c>
      <c r="W5" s="9">
        <v>1.005462251892743</v>
      </c>
      <c r="X5" s="9">
        <v>0.9896519417153625</v>
      </c>
      <c r="Y5" s="9">
        <v>1.0153380033148225</v>
      </c>
      <c r="Z5" s="9">
        <v>0.9724641412027025</v>
      </c>
      <c r="AA5" s="9">
        <v>1.040813946142576</v>
      </c>
      <c r="AB5" s="9">
        <v>0.9830775343151512</v>
      </c>
      <c r="AC5" s="9">
        <v>1.025082660691476</v>
      </c>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row>
    <row r="6" spans="1:57" ht="12.75">
      <c r="A6" s="7" t="s">
        <v>35</v>
      </c>
      <c r="B6" s="9"/>
      <c r="C6" s="9"/>
      <c r="D6" s="9"/>
      <c r="E6" s="9"/>
      <c r="F6" s="9"/>
      <c r="G6" s="9"/>
      <c r="H6" s="9"/>
      <c r="I6" s="9"/>
      <c r="J6" s="9"/>
      <c r="K6" s="9"/>
      <c r="L6" s="9"/>
      <c r="M6" s="9"/>
      <c r="N6" s="9"/>
      <c r="O6" s="9"/>
      <c r="P6" s="9"/>
      <c r="Q6" s="9"/>
      <c r="R6" s="9"/>
      <c r="S6" s="9"/>
      <c r="T6" s="9"/>
      <c r="U6" s="9"/>
      <c r="V6" s="9"/>
      <c r="W6" s="9"/>
      <c r="X6" s="9"/>
      <c r="Y6" s="9"/>
      <c r="Z6" s="9"/>
      <c r="AA6" s="9"/>
      <c r="AB6" s="9"/>
      <c r="AC6" s="9"/>
      <c r="AD6" s="9">
        <v>0.9958835068499341</v>
      </c>
      <c r="AE6" s="9">
        <v>1.0046148913284252</v>
      </c>
      <c r="AF6" s="9">
        <v>0.99380264218067</v>
      </c>
      <c r="AG6" s="9">
        <v>1.0069476935383985</v>
      </c>
      <c r="AH6" s="9">
        <v>0.9940062050287501</v>
      </c>
      <c r="AI6" s="9">
        <v>1.0067194846265533</v>
      </c>
      <c r="AJ6" s="9">
        <v>0.978467574291963</v>
      </c>
      <c r="AK6" s="9">
        <v>1.0241394315640704</v>
      </c>
      <c r="AL6" s="9">
        <v>0.995182345928769</v>
      </c>
      <c r="AM6" s="9">
        <v>1.005400944247003</v>
      </c>
      <c r="AN6" s="9">
        <v>0.9798246599458309</v>
      </c>
      <c r="AO6" s="9">
        <v>1.0226180388184358</v>
      </c>
      <c r="AP6" s="9">
        <v>0.9912694156267833</v>
      </c>
      <c r="AQ6" s="9">
        <v>1.0097876266635832</v>
      </c>
      <c r="AR6" s="9">
        <v>0.9441785434375679</v>
      </c>
      <c r="AS6" s="9">
        <v>1.062579954937107</v>
      </c>
      <c r="AT6" s="9">
        <v>0.9745772620842084</v>
      </c>
      <c r="AU6" s="9">
        <v>1.02850075743489</v>
      </c>
      <c r="AV6" s="9">
        <v>0.972790432639949</v>
      </c>
      <c r="AW6" s="9">
        <v>1.0305039245499756</v>
      </c>
      <c r="AX6" s="9">
        <v>0.9997059647749953</v>
      </c>
      <c r="AY6" s="9">
        <v>1.0003296350948876</v>
      </c>
      <c r="AZ6" s="9">
        <v>0.9736951564091942</v>
      </c>
      <c r="BA6" s="9">
        <v>1.0294896627195524</v>
      </c>
      <c r="BB6" s="9">
        <v>0.9804579665843025</v>
      </c>
      <c r="BC6" s="9">
        <v>1.0219080555371396</v>
      </c>
      <c r="BD6" s="9"/>
      <c r="BE6" s="9"/>
    </row>
    <row r="7" spans="1:57" ht="12.75">
      <c r="A7" s="7" t="s">
        <v>36</v>
      </c>
      <c r="B7" s="9"/>
      <c r="C7" s="9"/>
      <c r="D7" s="9"/>
      <c r="E7" s="9"/>
      <c r="F7" s="9"/>
      <c r="G7" s="9"/>
      <c r="H7" s="9"/>
      <c r="I7" s="9"/>
      <c r="J7" s="9"/>
      <c r="K7" s="9"/>
      <c r="L7" s="9"/>
      <c r="M7" s="9"/>
      <c r="N7" s="9"/>
      <c r="O7" s="9"/>
      <c r="P7" s="9"/>
      <c r="Q7" s="9"/>
      <c r="R7" s="9"/>
      <c r="S7" s="9"/>
      <c r="T7" s="9"/>
      <c r="U7" s="9"/>
      <c r="V7" s="9"/>
      <c r="W7" s="9"/>
      <c r="X7" s="9"/>
      <c r="Y7" s="9"/>
      <c r="Z7" s="9"/>
      <c r="AA7" s="9"/>
      <c r="AB7" s="9"/>
      <c r="AC7" s="9"/>
      <c r="AD7" s="9">
        <v>0.9958835068499341</v>
      </c>
      <c r="AE7" s="9">
        <v>1.0046148913284252</v>
      </c>
      <c r="AF7" s="9">
        <v>0.99380264218067</v>
      </c>
      <c r="AG7" s="9">
        <v>1.0069476935383985</v>
      </c>
      <c r="AH7" s="9">
        <v>0.9940062050287501</v>
      </c>
      <c r="AI7" s="9">
        <v>1.0067194846265533</v>
      </c>
      <c r="AJ7" s="9">
        <v>0.978467574291963</v>
      </c>
      <c r="AK7" s="9">
        <v>1.0241394315640704</v>
      </c>
      <c r="AL7" s="9">
        <v>0.995182345928769</v>
      </c>
      <c r="AM7" s="9">
        <v>1.005400944247003</v>
      </c>
      <c r="AN7" s="9">
        <v>0.9798246599458309</v>
      </c>
      <c r="AO7" s="9">
        <v>1.0226180388184358</v>
      </c>
      <c r="AP7" s="9">
        <v>0.9912694156267833</v>
      </c>
      <c r="AQ7" s="9">
        <v>1.0097876266635832</v>
      </c>
      <c r="AR7" s="9">
        <v>0.9441785434375679</v>
      </c>
      <c r="AS7" s="9">
        <v>1.062579954937107</v>
      </c>
      <c r="AT7" s="9">
        <v>0.9745772620842084</v>
      </c>
      <c r="AU7" s="9">
        <v>1.02850075743489</v>
      </c>
      <c r="AV7" s="9">
        <v>0.972790432639949</v>
      </c>
      <c r="AW7" s="9">
        <v>1.0305039245499756</v>
      </c>
      <c r="AX7" s="9">
        <v>0.9997059647749953</v>
      </c>
      <c r="AY7" s="9">
        <v>1.0003296350948876</v>
      </c>
      <c r="AZ7" s="9">
        <v>0.9736951564091942</v>
      </c>
      <c r="BA7" s="9">
        <v>1.0294896627195524</v>
      </c>
      <c r="BB7" s="9">
        <v>0.9804579665843025</v>
      </c>
      <c r="BC7" s="9">
        <v>1.0219080555371396</v>
      </c>
      <c r="BD7" s="9"/>
      <c r="BE7" s="9"/>
    </row>
    <row r="8" spans="1:59" ht="12.75">
      <c r="A8" s="7" t="s">
        <v>37</v>
      </c>
      <c r="B8" s="9"/>
      <c r="C8" s="9"/>
      <c r="D8" s="9"/>
      <c r="G8" s="9"/>
      <c r="AD8" s="9">
        <v>0.9958835068499341</v>
      </c>
      <c r="AE8" s="9">
        <v>1.0046148913284252</v>
      </c>
      <c r="AF8" s="9">
        <v>0.99380264218067</v>
      </c>
      <c r="AG8" s="9">
        <v>1.0069476935383985</v>
      </c>
      <c r="AH8" s="9">
        <v>0.9940062050287501</v>
      </c>
      <c r="AI8" s="9">
        <v>1.0067194846265533</v>
      </c>
      <c r="AJ8" s="9">
        <v>0.978467574291963</v>
      </c>
      <c r="AK8" s="9">
        <v>1.0241394315640704</v>
      </c>
      <c r="AL8" s="9">
        <v>0.995182345928769</v>
      </c>
      <c r="AM8" s="9">
        <v>1.005400944247003</v>
      </c>
      <c r="AN8" s="9">
        <v>0.9798246599458309</v>
      </c>
      <c r="AO8" s="9">
        <v>1.0226180388184358</v>
      </c>
      <c r="AP8" s="9">
        <v>0.9912694156267833</v>
      </c>
      <c r="AQ8" s="9">
        <v>1.0097876266635832</v>
      </c>
      <c r="AR8" s="9">
        <v>0.9441785434375679</v>
      </c>
      <c r="AS8" s="9">
        <v>1.062579954937107</v>
      </c>
      <c r="AT8" s="9">
        <v>0.9745772620842084</v>
      </c>
      <c r="AU8" s="9">
        <v>1.02850075743489</v>
      </c>
      <c r="AV8" s="9">
        <v>0.972790432639949</v>
      </c>
      <c r="AW8" s="9">
        <v>1.0305039245499756</v>
      </c>
      <c r="AX8" s="9">
        <v>0.9997059647749953</v>
      </c>
      <c r="AY8" s="9">
        <v>1.0003296350948876</v>
      </c>
      <c r="AZ8" s="9">
        <v>0.9736951564091942</v>
      </c>
      <c r="BA8" s="9">
        <v>1.0294896627195524</v>
      </c>
      <c r="BB8" s="9">
        <v>0.9804579665843025</v>
      </c>
      <c r="BC8" s="9">
        <v>1.0219080555371396</v>
      </c>
      <c r="BD8" s="7"/>
      <c r="BE8" s="7"/>
      <c r="BF8" s="6"/>
      <c r="BG8" s="6"/>
    </row>
    <row r="9" spans="1:59" ht="12.75">
      <c r="A9" s="7" t="s">
        <v>41</v>
      </c>
      <c r="B9" s="9"/>
      <c r="C9" s="9"/>
      <c r="D9" s="9"/>
      <c r="G9" s="9"/>
      <c r="AD9" s="9"/>
      <c r="AE9" s="9"/>
      <c r="AF9" s="9"/>
      <c r="AG9" s="9"/>
      <c r="AH9" s="9"/>
      <c r="AI9" s="9"/>
      <c r="AJ9" s="9"/>
      <c r="AK9" s="9"/>
      <c r="AL9" s="9"/>
      <c r="AM9" s="9"/>
      <c r="AN9" s="9"/>
      <c r="AO9" s="9"/>
      <c r="AP9" s="9"/>
      <c r="AQ9" s="9"/>
      <c r="AR9" s="9"/>
      <c r="AS9" s="9"/>
      <c r="AT9" s="9"/>
      <c r="AU9" s="9"/>
      <c r="AV9" s="9"/>
      <c r="AW9" s="9"/>
      <c r="AX9" s="9"/>
      <c r="AY9" s="9"/>
      <c r="AZ9" s="9"/>
      <c r="BA9" s="9"/>
      <c r="BB9" s="9"/>
      <c r="BC9" s="9"/>
      <c r="BD9" s="9">
        <v>1.268145969790135</v>
      </c>
      <c r="BE9" s="7">
        <v>0.7317203582408769</v>
      </c>
      <c r="BF9">
        <v>1.268145969790135</v>
      </c>
      <c r="BG9" s="6">
        <v>0.7317203582408769</v>
      </c>
    </row>
    <row r="10" spans="1:59" ht="12.75">
      <c r="A10" s="7" t="s">
        <v>42</v>
      </c>
      <c r="B10" s="9"/>
      <c r="C10" s="9"/>
      <c r="D10" s="9"/>
      <c r="G10" s="9"/>
      <c r="AG10" s="9"/>
      <c r="BA10" s="9"/>
      <c r="BD10" s="7">
        <v>1.1956598572225763</v>
      </c>
      <c r="BE10" s="7">
        <v>1.1956598572225763</v>
      </c>
      <c r="BF10" s="6">
        <v>0.7423429613802032</v>
      </c>
      <c r="BG10" s="6">
        <v>0.7423429613802032</v>
      </c>
    </row>
    <row r="11" spans="1:68" ht="12.75">
      <c r="A11" s="7" t="s">
        <v>45</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G11" s="9"/>
      <c r="BA11" s="9"/>
      <c r="BD11" s="7"/>
      <c r="BE11" s="7"/>
      <c r="BF11" s="6"/>
      <c r="BG11" s="6"/>
      <c r="BH11">
        <v>0.1</v>
      </c>
      <c r="BI11">
        <v>0.5</v>
      </c>
      <c r="BJ11">
        <v>1</v>
      </c>
      <c r="BK11">
        <v>2</v>
      </c>
      <c r="BL11">
        <v>5</v>
      </c>
      <c r="BM11" s="6"/>
      <c r="BN11" s="6"/>
      <c r="BO11" s="6"/>
      <c r="BP11" s="6"/>
    </row>
    <row r="12" spans="1:68" ht="12.75">
      <c r="A12" s="7" t="s">
        <v>46</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G12" s="9"/>
      <c r="BA12" s="9"/>
      <c r="BD12" s="9"/>
      <c r="BE12" s="9"/>
      <c r="BM12" s="6">
        <f>1/3</f>
        <v>0.3333333333333333</v>
      </c>
      <c r="BN12" s="6">
        <f>2/3</f>
        <v>0.6666666666666666</v>
      </c>
      <c r="BO12" s="6">
        <v>1</v>
      </c>
      <c r="BP12" s="6">
        <f>4/3</f>
        <v>1.3333333333333333</v>
      </c>
    </row>
    <row r="13" spans="1:72" ht="12.75">
      <c r="A13" s="7" t="s">
        <v>43</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M13" s="6"/>
      <c r="BN13" s="6"/>
      <c r="BO13" s="6"/>
      <c r="BP13" s="6"/>
      <c r="BQ13" s="9">
        <v>0.5</v>
      </c>
      <c r="BR13" s="9">
        <v>0.5</v>
      </c>
      <c r="BS13">
        <v>1.5</v>
      </c>
      <c r="BT13">
        <v>1.5</v>
      </c>
    </row>
    <row r="14" spans="1:72" ht="12.75">
      <c r="A14" s="7" t="s">
        <v>44</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Q14" s="9">
        <v>0.5</v>
      </c>
      <c r="BR14" s="9">
        <v>1.5</v>
      </c>
      <c r="BS14">
        <v>0.5</v>
      </c>
      <c r="BT14">
        <v>1.5</v>
      </c>
    </row>
    <row r="15" spans="1:80" ht="12.75">
      <c r="A15" s="7" t="s">
        <v>38</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U15">
        <v>0.9859128192661349</v>
      </c>
      <c r="BV15">
        <v>1.0218264603076614</v>
      </c>
      <c r="BW15">
        <v>0.8073388062289653</v>
      </c>
      <c r="BX15">
        <v>1.2985062787305064</v>
      </c>
      <c r="BY15">
        <v>0.9895369072557599</v>
      </c>
      <c r="BZ15">
        <v>1.0162113543363958</v>
      </c>
      <c r="CA15">
        <v>0.9249463067955072</v>
      </c>
      <c r="CB15">
        <v>1.1162870333404036</v>
      </c>
    </row>
    <row r="16" spans="1:80" ht="12.75">
      <c r="A16" s="7" t="s">
        <v>39</v>
      </c>
      <c r="BD16" s="11"/>
      <c r="BF16" s="10"/>
      <c r="BU16">
        <v>0.9859128192661349</v>
      </c>
      <c r="BV16">
        <v>1.0218264603076614</v>
      </c>
      <c r="BW16">
        <v>0.8073388062289653</v>
      </c>
      <c r="BX16">
        <v>1.2985062787305064</v>
      </c>
      <c r="BY16">
        <v>0.9895369072557599</v>
      </c>
      <c r="BZ16">
        <v>1.0162113543363958</v>
      </c>
      <c r="CA16">
        <v>0.9249463067955072</v>
      </c>
      <c r="CB16">
        <v>1.1162870333404036</v>
      </c>
    </row>
    <row r="17" spans="1:80" ht="12.75">
      <c r="A17" s="7" t="s">
        <v>40</v>
      </c>
      <c r="BU17">
        <v>0.9859128192661349</v>
      </c>
      <c r="BV17">
        <v>1.0218264603076614</v>
      </c>
      <c r="BW17">
        <v>0.8073388062289653</v>
      </c>
      <c r="BX17">
        <v>1.2985062787305064</v>
      </c>
      <c r="BY17">
        <v>0.9895369072557599</v>
      </c>
      <c r="BZ17">
        <v>1.0162113543363958</v>
      </c>
      <c r="CA17">
        <v>0.9249463067955072</v>
      </c>
      <c r="CB17">
        <v>1.1162870333404036</v>
      </c>
    </row>
    <row r="18" spans="1:58" ht="12.75">
      <c r="A18" s="6"/>
      <c r="AH18" s="6"/>
      <c r="AI18" s="6"/>
      <c r="AJ18" s="6"/>
      <c r="AK18" s="6"/>
      <c r="AL18" s="6"/>
      <c r="AM18" s="6"/>
      <c r="AN18" s="6"/>
      <c r="AO18" s="6"/>
      <c r="AP18" s="6"/>
      <c r="AQ18" s="6"/>
      <c r="AR18" s="6"/>
      <c r="AS18" s="6"/>
      <c r="AT18" s="6"/>
      <c r="AU18" s="6"/>
      <c r="AV18" s="6"/>
      <c r="AW18" s="6"/>
      <c r="AX18" s="6"/>
      <c r="AY18" s="6"/>
      <c r="AZ18" s="6"/>
      <c r="BA18" s="6"/>
      <c r="BB18" s="6"/>
      <c r="BC18" s="6"/>
      <c r="BF18" s="10"/>
    </row>
    <row r="19" spans="1:55" ht="12.75">
      <c r="A19" s="6"/>
      <c r="AH19" s="6"/>
      <c r="AI19" s="6"/>
      <c r="AJ19" s="6"/>
      <c r="AK19" s="6"/>
      <c r="AL19" s="6"/>
      <c r="AM19" s="6"/>
      <c r="AN19" s="6"/>
      <c r="AO19" s="6"/>
      <c r="AP19" s="6"/>
      <c r="AQ19" s="6"/>
      <c r="AR19" s="6"/>
      <c r="AS19" s="6"/>
      <c r="AT19" s="6"/>
      <c r="AU19" s="6"/>
      <c r="AV19" s="6"/>
      <c r="AW19" s="6"/>
      <c r="AX19" s="6"/>
      <c r="AY19" s="6"/>
      <c r="AZ19" s="6"/>
      <c r="BA19" s="6"/>
      <c r="BB19" s="6"/>
      <c r="BC19" s="6"/>
    </row>
    <row r="20" spans="1:55" ht="12.75">
      <c r="A20" s="6"/>
      <c r="AH20" s="6"/>
      <c r="AI20" s="6"/>
      <c r="AJ20" s="6"/>
      <c r="AK20" s="6"/>
      <c r="AL20" s="6"/>
      <c r="AM20" s="6"/>
      <c r="AN20" s="6"/>
      <c r="AO20" s="6"/>
      <c r="AR20" s="6"/>
      <c r="AS20" s="6"/>
      <c r="AT20" s="6"/>
      <c r="AU20" s="6"/>
      <c r="AV20" s="6"/>
      <c r="AW20" s="6"/>
      <c r="AX20" s="6"/>
      <c r="AY20" s="6"/>
      <c r="AZ20" s="6"/>
      <c r="BA20" s="6"/>
      <c r="BB20" s="6"/>
      <c r="BC20" s="6"/>
    </row>
    <row r="21" spans="34:58" ht="12.75">
      <c r="AH21" s="6"/>
      <c r="AI21" s="6"/>
      <c r="AJ21" s="6"/>
      <c r="AK21" s="6"/>
      <c r="AL21" s="6"/>
      <c r="AM21" s="6"/>
      <c r="AN21" s="6"/>
      <c r="AO21" s="6"/>
      <c r="AR21" s="6"/>
      <c r="AS21" s="6"/>
      <c r="AT21" s="6"/>
      <c r="AU21" s="6"/>
      <c r="AV21" s="6"/>
      <c r="AW21" s="6"/>
      <c r="AX21" s="6"/>
      <c r="AY21" s="6"/>
      <c r="AZ21" s="6"/>
      <c r="BA21" s="6"/>
      <c r="BB21" s="6"/>
      <c r="BC21" s="6"/>
      <c r="BF21" s="10"/>
    </row>
    <row r="23" ht="12.75">
      <c r="BF23" s="10"/>
    </row>
    <row r="25" ht="12.75">
      <c r="BQ25" s="11"/>
    </row>
    <row r="27" ht="12.75">
      <c r="BD27" s="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 Delft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clairel</dc:creator>
  <cp:keywords/>
  <dc:description/>
  <cp:lastModifiedBy>clairel</cp:lastModifiedBy>
  <cp:lastPrinted>2008-06-23T08:17:58Z</cp:lastPrinted>
  <dcterms:created xsi:type="dcterms:W3CDTF">2008-04-22T11:18:47Z</dcterms:created>
  <dcterms:modified xsi:type="dcterms:W3CDTF">2008-06-30T10:45:10Z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ies>
</file>